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01\Desktop\新しいフォルダー\"/>
    </mc:Choice>
  </mc:AlternateContent>
  <bookViews>
    <workbookView xWindow="0" yWindow="0" windowWidth="20490" windowHeight="7770"/>
  </bookViews>
  <sheets>
    <sheet name="第三号第一様式" sheetId="1" r:id="rId1"/>
  </sheets>
  <definedNames>
    <definedName name="_xlnm.Print_Titles" localSheetId="0">第三号第一様式!$1:$6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E29" i="1"/>
  <c r="E28" i="1"/>
  <c r="E27" i="1"/>
  <c r="E26" i="1"/>
  <c r="E25" i="1"/>
  <c r="I24" i="1"/>
  <c r="E24" i="1"/>
  <c r="I23" i="1"/>
  <c r="E23" i="1"/>
  <c r="I22" i="1"/>
  <c r="E22" i="1"/>
  <c r="H21" i="1"/>
  <c r="G21" i="1"/>
  <c r="G29" i="1" s="1"/>
  <c r="I29" i="1" s="1"/>
  <c r="E21" i="1"/>
  <c r="I20" i="1"/>
  <c r="E20" i="1"/>
  <c r="I19" i="1"/>
  <c r="E19" i="1"/>
  <c r="D19" i="1"/>
  <c r="C19" i="1"/>
  <c r="E18" i="1"/>
  <c r="E17" i="1"/>
  <c r="I16" i="1"/>
  <c r="D16" i="1"/>
  <c r="C16" i="1"/>
  <c r="E16" i="1" s="1"/>
  <c r="I15" i="1"/>
  <c r="H15" i="1"/>
  <c r="G15" i="1"/>
  <c r="D15" i="1"/>
  <c r="I14" i="1"/>
  <c r="E14" i="1"/>
  <c r="I13" i="1"/>
  <c r="E13" i="1"/>
  <c r="I12" i="1"/>
  <c r="E12" i="1"/>
  <c r="I11" i="1"/>
  <c r="E11" i="1"/>
  <c r="I10" i="1"/>
  <c r="E10" i="1"/>
  <c r="I9" i="1"/>
  <c r="H9" i="1"/>
  <c r="H17" i="1" s="1"/>
  <c r="H30" i="1" s="1"/>
  <c r="G9" i="1"/>
  <c r="G17" i="1" s="1"/>
  <c r="D9" i="1"/>
  <c r="D30" i="1" s="1"/>
  <c r="C9" i="1"/>
  <c r="G30" i="1" l="1"/>
  <c r="I30" i="1" s="1"/>
  <c r="I17" i="1"/>
  <c r="C30" i="1"/>
  <c r="E30" i="1" s="1"/>
  <c r="E9" i="1"/>
  <c r="C15" i="1"/>
  <c r="E15" i="1" s="1"/>
  <c r="I21" i="1"/>
</calcChain>
</file>

<file path=xl/sharedStrings.xml><?xml version="1.0" encoding="utf-8"?>
<sst xmlns="http://schemas.openxmlformats.org/spreadsheetml/2006/main" count="52" uniqueCount="48">
  <si>
    <t>第三号第一様式（第二十七条第四項関係）</t>
    <phoneticPr fontId="4"/>
  </si>
  <si>
    <t>法人単位貸借対照表</t>
    <phoneticPr fontId="2"/>
  </si>
  <si>
    <t>令和4年3月31日現在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</si>
  <si>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</si>
  <si>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</si>
  <si>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</si>
  <si>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</si>
  <si>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</si>
  <si>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</si>
  <si>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</si>
  <si>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</si>
  <si>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</si>
  <si>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</si>
  <si>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</si>
  <si>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１年以内返済予定設備資金借入金</t>
  </si>
  <si>
    <t>　未収金</t>
  </si>
  <si>
    <t>　１年以内返済予定長期運営資金借入金</t>
  </si>
  <si>
    <t>　立替金</t>
  </si>
  <si>
    <t>　未払金</t>
  </si>
  <si>
    <t>　前払費用</t>
  </si>
  <si>
    <t>　賞与引当金</t>
  </si>
  <si>
    <t>固定資産</t>
  </si>
  <si>
    <t>固定負債</t>
  </si>
  <si>
    <t>基本財産</t>
  </si>
  <si>
    <t>　長期運営資金借入金</t>
  </si>
  <si>
    <t>　土地</t>
  </si>
  <si>
    <t>負債の部合計</t>
  </si>
  <si>
    <t>　建物</t>
  </si>
  <si>
    <t>純資産の部</t>
  </si>
  <si>
    <t>その他の固定資産</t>
  </si>
  <si>
    <t>基本金</t>
  </si>
  <si>
    <t>国庫補助金等特別積立金</t>
  </si>
  <si>
    <t>　構築物</t>
  </si>
  <si>
    <t>その他の積立金</t>
  </si>
  <si>
    <t>　機械及び装置</t>
  </si>
  <si>
    <t>　施設整備等積立金</t>
  </si>
  <si>
    <t>　車輌運搬具</t>
  </si>
  <si>
    <t>次期繰越活動増減差額</t>
  </si>
  <si>
    <t>　器具及び備品</t>
  </si>
  <si>
    <t>（うち当期活動増減差額）</t>
  </si>
  <si>
    <t>　権利</t>
  </si>
  <si>
    <t>　ソフトウェア</t>
  </si>
  <si>
    <t>　その他の固定資産</t>
  </si>
  <si>
    <t>　施設整備等積立預金</t>
  </si>
  <si>
    <t>　リサイクル預託金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</si>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</sst>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 ht="15.75">
      <c r="B6" s="7"/>
      <c r="C6" s="1"/>
      <c r="D6" s="1"/>
      <c r="E6" s="1"/>
      <c r="F6" s="1"/>
      <c r="G6" s="1"/>
      <c r="H6" s="1"/>
      <c r="I6" s="8" t="s">
        <v>3</v>
      </c>
    </row>
    <row r="7" spans="2:9" ht="14.2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2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25">
      <c r="B9" s="14" t="s">
        <v>9</v>
      </c>
      <c r="C9" s="15">
        <f>+C10+C11+C12+C13+C14</f>
        <v>383987959</v>
      </c>
      <c r="D9" s="16">
        <f>+D10+D11+D12+D13+D14</f>
        <v>389168368</v>
      </c>
      <c r="E9" s="15">
        <f>C9-D9</f>
        <v>-5180409</v>
      </c>
      <c r="F9" s="14" t="s">
        <v>10</v>
      </c>
      <c r="G9" s="15">
        <f>+G10+G11+G12+G13+G14</f>
        <v>34309163</v>
      </c>
      <c r="H9" s="16">
        <f>+H10+H11+H12+H13+H14</f>
        <v>37194656</v>
      </c>
      <c r="I9" s="15">
        <f>G9-H9</f>
        <v>-2885493</v>
      </c>
    </row>
    <row r="10" spans="2:9" ht="14.25">
      <c r="B10" s="17" t="s">
        <v>11</v>
      </c>
      <c r="C10" s="18">
        <v>337969018</v>
      </c>
      <c r="D10" s="19">
        <v>340799433</v>
      </c>
      <c r="E10" s="18">
        <f t="shared" ref="E10:E30" si="0">C10-D10</f>
        <v>-2830415</v>
      </c>
      <c r="F10" s="20" t="s">
        <v>12</v>
      </c>
      <c r="G10" s="21">
        <v>12462937</v>
      </c>
      <c r="H10" s="22">
        <v>14467824</v>
      </c>
      <c r="I10" s="21">
        <f t="shared" ref="I10:I30" si="1">G10-H10</f>
        <v>-2004887</v>
      </c>
    </row>
    <row r="11" spans="2:9" ht="14.25">
      <c r="B11" s="20" t="s">
        <v>13</v>
      </c>
      <c r="C11" s="21">
        <v>40620164</v>
      </c>
      <c r="D11" s="22">
        <v>40066004</v>
      </c>
      <c r="E11" s="21">
        <f t="shared" si="0"/>
        <v>554160</v>
      </c>
      <c r="F11" s="20" t="s">
        <v>14</v>
      </c>
      <c r="G11" s="21">
        <v>0</v>
      </c>
      <c r="H11" s="22">
        <v>9000000</v>
      </c>
      <c r="I11" s="21">
        <f t="shared" si="1"/>
        <v>-9000000</v>
      </c>
    </row>
    <row r="12" spans="2:9" ht="14.25">
      <c r="B12" s="20" t="s">
        <v>15</v>
      </c>
      <c r="C12" s="21">
        <v>4393155</v>
      </c>
      <c r="D12" s="22">
        <v>7008035</v>
      </c>
      <c r="E12" s="21">
        <f t="shared" si="0"/>
        <v>-2614880</v>
      </c>
      <c r="F12" s="20" t="s">
        <v>16</v>
      </c>
      <c r="G12" s="21">
        <v>1100000</v>
      </c>
      <c r="H12" s="22">
        <v>1100000</v>
      </c>
      <c r="I12" s="21">
        <f t="shared" si="1"/>
        <v>0</v>
      </c>
    </row>
    <row r="13" spans="2:9" ht="14.25">
      <c r="B13" s="20" t="s">
        <v>17</v>
      </c>
      <c r="C13" s="21">
        <v>34450</v>
      </c>
      <c r="D13" s="22"/>
      <c r="E13" s="21">
        <f t="shared" si="0"/>
        <v>34450</v>
      </c>
      <c r="F13" s="20" t="s">
        <v>18</v>
      </c>
      <c r="G13" s="21">
        <v>13176226</v>
      </c>
      <c r="H13" s="22">
        <v>12626832</v>
      </c>
      <c r="I13" s="21">
        <f t="shared" si="1"/>
        <v>549394</v>
      </c>
    </row>
    <row r="14" spans="2:9" ht="14.25">
      <c r="B14" s="20" t="s">
        <v>19</v>
      </c>
      <c r="C14" s="21">
        <v>971172</v>
      </c>
      <c r="D14" s="22">
        <v>1294896</v>
      </c>
      <c r="E14" s="21">
        <f t="shared" si="0"/>
        <v>-323724</v>
      </c>
      <c r="F14" s="20" t="s">
        <v>20</v>
      </c>
      <c r="G14" s="21">
        <v>7570000</v>
      </c>
      <c r="H14" s="22"/>
      <c r="I14" s="21">
        <f t="shared" si="1"/>
        <v>7570000</v>
      </c>
    </row>
    <row r="15" spans="2:9" ht="14.25">
      <c r="B15" s="14" t="s">
        <v>21</v>
      </c>
      <c r="C15" s="15">
        <f>+C16 +C19</f>
        <v>349539320</v>
      </c>
      <c r="D15" s="16">
        <f>+D16 +D19</f>
        <v>371425260</v>
      </c>
      <c r="E15" s="15">
        <f t="shared" si="0"/>
        <v>-21885940</v>
      </c>
      <c r="F15" s="14" t="s">
        <v>22</v>
      </c>
      <c r="G15" s="15">
        <f>+G16</f>
        <v>1100000</v>
      </c>
      <c r="H15" s="16">
        <f>+H16</f>
        <v>2200000</v>
      </c>
      <c r="I15" s="15">
        <f t="shared" si="1"/>
        <v>-1100000</v>
      </c>
    </row>
    <row r="16" spans="2:9" ht="14.25">
      <c r="B16" s="14" t="s">
        <v>23</v>
      </c>
      <c r="C16" s="15">
        <f>+C17+C18</f>
        <v>311860863</v>
      </c>
      <c r="D16" s="16">
        <f>+D17+D18</f>
        <v>325460356</v>
      </c>
      <c r="E16" s="15">
        <f t="shared" si="0"/>
        <v>-13599493</v>
      </c>
      <c r="F16" s="20" t="s">
        <v>24</v>
      </c>
      <c r="G16" s="21">
        <v>1100000</v>
      </c>
      <c r="H16" s="22">
        <v>2200000</v>
      </c>
      <c r="I16" s="21">
        <f t="shared" si="1"/>
        <v>-1100000</v>
      </c>
    </row>
    <row r="17" spans="2:9" ht="14.25">
      <c r="B17" s="17" t="s">
        <v>25</v>
      </c>
      <c r="C17" s="18">
        <v>89778600</v>
      </c>
      <c r="D17" s="19">
        <v>89778600</v>
      </c>
      <c r="E17" s="18">
        <f t="shared" si="0"/>
        <v>0</v>
      </c>
      <c r="F17" s="14" t="s">
        <v>26</v>
      </c>
      <c r="G17" s="15">
        <f>+G9 +G15</f>
        <v>35409163</v>
      </c>
      <c r="H17" s="15">
        <f>+H9 +H15</f>
        <v>39394656</v>
      </c>
      <c r="I17" s="15">
        <f t="shared" si="1"/>
        <v>-3985493</v>
      </c>
    </row>
    <row r="18" spans="2:9" ht="14.25">
      <c r="B18" s="20" t="s">
        <v>27</v>
      </c>
      <c r="C18" s="21">
        <v>222082263</v>
      </c>
      <c r="D18" s="22">
        <v>235681756</v>
      </c>
      <c r="E18" s="21">
        <f t="shared" si="0"/>
        <v>-13599493</v>
      </c>
      <c r="F18" s="23" t="s">
        <v>28</v>
      </c>
      <c r="G18" s="24"/>
      <c r="H18" s="24"/>
      <c r="I18" s="25"/>
    </row>
    <row r="19" spans="2:9" ht="14.25">
      <c r="B19" s="14" t="s">
        <v>29</v>
      </c>
      <c r="C19" s="15">
        <f>+C20+C21+C22+C23+C24+C25+C26+C27+C28+C29</f>
        <v>37678457</v>
      </c>
      <c r="D19" s="16">
        <f>+D20+D21+D22+D23+D24+D25+D26+D27+D28+D29</f>
        <v>45964904</v>
      </c>
      <c r="E19" s="15">
        <f t="shared" si="0"/>
        <v>-8286447</v>
      </c>
      <c r="F19" s="17" t="s">
        <v>30</v>
      </c>
      <c r="G19" s="18">
        <v>261463742</v>
      </c>
      <c r="H19" s="19">
        <v>261463742</v>
      </c>
      <c r="I19" s="18">
        <f t="shared" si="1"/>
        <v>0</v>
      </c>
    </row>
    <row r="20" spans="2:9" ht="14.25">
      <c r="B20" s="20" t="s">
        <v>27</v>
      </c>
      <c r="C20" s="21">
        <v>5971865</v>
      </c>
      <c r="D20" s="22">
        <v>9593763</v>
      </c>
      <c r="E20" s="21">
        <f t="shared" si="0"/>
        <v>-3621898</v>
      </c>
      <c r="F20" s="20" t="s">
        <v>31</v>
      </c>
      <c r="G20" s="21">
        <v>137867390</v>
      </c>
      <c r="H20" s="22">
        <v>149299979</v>
      </c>
      <c r="I20" s="21">
        <f t="shared" si="1"/>
        <v>-11432589</v>
      </c>
    </row>
    <row r="21" spans="2:9" ht="14.25">
      <c r="B21" s="20" t="s">
        <v>32</v>
      </c>
      <c r="C21" s="21">
        <v>449072</v>
      </c>
      <c r="D21" s="22">
        <v>598768</v>
      </c>
      <c r="E21" s="21">
        <f t="shared" si="0"/>
        <v>-149696</v>
      </c>
      <c r="F21" s="20" t="s">
        <v>33</v>
      </c>
      <c r="G21" s="21">
        <f>+G22</f>
        <v>7744176</v>
      </c>
      <c r="H21" s="22">
        <f>+H22</f>
        <v>7744176</v>
      </c>
      <c r="I21" s="21">
        <f t="shared" si="1"/>
        <v>0</v>
      </c>
    </row>
    <row r="22" spans="2:9" ht="14.25">
      <c r="B22" s="20" t="s">
        <v>34</v>
      </c>
      <c r="C22" s="21">
        <v>300181</v>
      </c>
      <c r="D22" s="22">
        <v>2</v>
      </c>
      <c r="E22" s="21">
        <f t="shared" si="0"/>
        <v>300179</v>
      </c>
      <c r="F22" s="20" t="s">
        <v>35</v>
      </c>
      <c r="G22" s="21">
        <v>7744176</v>
      </c>
      <c r="H22" s="22">
        <v>7744176</v>
      </c>
      <c r="I22" s="21">
        <f t="shared" si="1"/>
        <v>0</v>
      </c>
    </row>
    <row r="23" spans="2:9" ht="14.25">
      <c r="B23" s="20" t="s">
        <v>36</v>
      </c>
      <c r="C23" s="21">
        <v>6250863</v>
      </c>
      <c r="D23" s="22">
        <v>9048472</v>
      </c>
      <c r="E23" s="21">
        <f t="shared" si="0"/>
        <v>-2797609</v>
      </c>
      <c r="F23" s="20" t="s">
        <v>37</v>
      </c>
      <c r="G23" s="21">
        <v>291042808</v>
      </c>
      <c r="H23" s="22">
        <v>302691075</v>
      </c>
      <c r="I23" s="21">
        <f t="shared" si="1"/>
        <v>-11648267</v>
      </c>
    </row>
    <row r="24" spans="2:9" ht="14.25">
      <c r="B24" s="20" t="s">
        <v>38</v>
      </c>
      <c r="C24" s="21">
        <v>15876062</v>
      </c>
      <c r="D24" s="22">
        <v>17630846</v>
      </c>
      <c r="E24" s="21">
        <f t="shared" si="0"/>
        <v>-1754784</v>
      </c>
      <c r="F24" s="20" t="s">
        <v>39</v>
      </c>
      <c r="G24" s="21">
        <v>-11648267</v>
      </c>
      <c r="H24" s="22">
        <v>-16535621</v>
      </c>
      <c r="I24" s="21">
        <f t="shared" si="1"/>
        <v>4887354</v>
      </c>
    </row>
    <row r="25" spans="2:9" ht="14.25">
      <c r="B25" s="20" t="s">
        <v>40</v>
      </c>
      <c r="C25" s="21">
        <v>210600</v>
      </c>
      <c r="D25" s="22">
        <v>210600</v>
      </c>
      <c r="E25" s="21">
        <f t="shared" si="0"/>
        <v>0</v>
      </c>
      <c r="F25" s="20"/>
      <c r="G25" s="21"/>
      <c r="H25" s="21"/>
      <c r="I25" s="21"/>
    </row>
    <row r="26" spans="2:9" ht="14.25">
      <c r="B26" s="20" t="s">
        <v>41</v>
      </c>
      <c r="C26" s="21">
        <v>813415</v>
      </c>
      <c r="D26" s="22">
        <v>1076054</v>
      </c>
      <c r="E26" s="21">
        <f t="shared" si="0"/>
        <v>-262639</v>
      </c>
      <c r="F26" s="20"/>
      <c r="G26" s="21"/>
      <c r="H26" s="21"/>
      <c r="I26" s="21"/>
    </row>
    <row r="27" spans="2:9" ht="14.25">
      <c r="B27" s="20" t="s">
        <v>42</v>
      </c>
      <c r="C27" s="21">
        <v>3</v>
      </c>
      <c r="D27" s="22">
        <v>3</v>
      </c>
      <c r="E27" s="21">
        <f t="shared" si="0"/>
        <v>0</v>
      </c>
      <c r="F27" s="20"/>
      <c r="G27" s="21"/>
      <c r="H27" s="21"/>
      <c r="I27" s="21"/>
    </row>
    <row r="28" spans="2:9" ht="14.25">
      <c r="B28" s="20" t="s">
        <v>43</v>
      </c>
      <c r="C28" s="21">
        <v>7744176</v>
      </c>
      <c r="D28" s="22">
        <v>7744176</v>
      </c>
      <c r="E28" s="21">
        <f t="shared" si="0"/>
        <v>0</v>
      </c>
      <c r="F28" s="26"/>
      <c r="G28" s="27"/>
      <c r="H28" s="27"/>
      <c r="I28" s="27"/>
    </row>
    <row r="29" spans="2:9" ht="14.25">
      <c r="B29" s="20" t="s">
        <v>44</v>
      </c>
      <c r="C29" s="21">
        <v>62220</v>
      </c>
      <c r="D29" s="22">
        <v>62220</v>
      </c>
      <c r="E29" s="21">
        <f t="shared" si="0"/>
        <v>0</v>
      </c>
      <c r="F29" s="14" t="s">
        <v>45</v>
      </c>
      <c r="G29" s="15">
        <f>+G19 +G20 +G21 +G23</f>
        <v>698118116</v>
      </c>
      <c r="H29" s="15">
        <f>+H19 +H20 +H21 +H23</f>
        <v>721198972</v>
      </c>
      <c r="I29" s="15">
        <f t="shared" si="1"/>
        <v>-23080856</v>
      </c>
    </row>
    <row r="30" spans="2:9" ht="14.25">
      <c r="B30" s="14" t="s">
        <v>46</v>
      </c>
      <c r="C30" s="15">
        <f>+C9 +C15</f>
        <v>733527279</v>
      </c>
      <c r="D30" s="15">
        <f>+D9 +D15</f>
        <v>760593628</v>
      </c>
      <c r="E30" s="15">
        <f t="shared" si="0"/>
        <v>-27066349</v>
      </c>
      <c r="F30" s="28" t="s">
        <v>47</v>
      </c>
      <c r="G30" s="29">
        <f>+G17 +G29</f>
        <v>733527279</v>
      </c>
      <c r="H30" s="29">
        <f>+H17 +H29</f>
        <v>760593628</v>
      </c>
      <c r="I30" s="29">
        <f t="shared" si="1"/>
        <v>-27066349</v>
      </c>
    </row>
  </sheetData>
  <mergeCells count="5">
    <mergeCell ref="B3:I3"/>
    <mergeCell ref="B5:I5"/>
    <mergeCell ref="B7:E7"/>
    <mergeCell ref="F7:I7"/>
    <mergeCell ref="F18:I18"/>
  </mergeCells>
  <phoneticPr fontId="2"/>
  <pageMargins left="0.7" right="0.7" top="0.75" bottom="0.75" header="0.3" footer="0.3"/>
  <pageSetup paperSize="9" fitToHeight="0" orientation="portrait" r:id="rId1"/>
  <headerFooter>
    <oddHeader>&amp;L社会福祉法人　稲穂会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jimu01</dc:creator>
  <cp:lastModifiedBy>jimu01</cp:lastModifiedBy>
  <dcterms:created xsi:type="dcterms:W3CDTF">2022-06-10T03:24:51Z</dcterms:created>
  <dcterms:modified xsi:type="dcterms:W3CDTF">2022-06-10T03:24:53Z</dcterms:modified>
</cp:coreProperties>
</file>