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u01\Desktop\新しいフォルダー\"/>
    </mc:Choice>
  </mc:AlternateContent>
  <bookViews>
    <workbookView xWindow="0" yWindow="0" windowWidth="20490" windowHeight="7770"/>
  </bookViews>
  <sheets>
    <sheet name="第二号第一様式" sheetId="1" r:id="rId1"/>
  </sheets>
  <definedNames>
    <definedName name="_xlnm.Print_Titles" localSheetId="0">第二号第一様式!$1:$7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6" i="1"/>
  <c r="E34" i="1"/>
  <c r="F33" i="1"/>
  <c r="E33" i="1"/>
  <c r="G33" i="1" s="1"/>
  <c r="G32" i="1"/>
  <c r="G31" i="1"/>
  <c r="G30" i="1"/>
  <c r="F29" i="1"/>
  <c r="F34" i="1" s="1"/>
  <c r="E29" i="1"/>
  <c r="G28" i="1"/>
  <c r="G27" i="1"/>
  <c r="G26" i="1"/>
  <c r="F23" i="1"/>
  <c r="G23" i="1" s="1"/>
  <c r="E23" i="1"/>
  <c r="G22" i="1"/>
  <c r="F21" i="1"/>
  <c r="F24" i="1" s="1"/>
  <c r="E21" i="1"/>
  <c r="E24" i="1" s="1"/>
  <c r="G24" i="1" s="1"/>
  <c r="G20" i="1"/>
  <c r="G19" i="1"/>
  <c r="F17" i="1"/>
  <c r="G17" i="1" s="1"/>
  <c r="E17" i="1"/>
  <c r="G16" i="1"/>
  <c r="G15" i="1"/>
  <c r="G14" i="1"/>
  <c r="G13" i="1"/>
  <c r="G12" i="1"/>
  <c r="F11" i="1"/>
  <c r="F18" i="1" s="1"/>
  <c r="E11" i="1"/>
  <c r="E18" i="1" s="1"/>
  <c r="G10" i="1"/>
  <c r="G9" i="1"/>
  <c r="G8" i="1"/>
  <c r="E25" i="1" l="1"/>
  <c r="G18" i="1"/>
  <c r="F25" i="1"/>
  <c r="F35" i="1" s="1"/>
  <c r="F37" i="1" s="1"/>
  <c r="F41" i="1" s="1"/>
  <c r="G34" i="1"/>
  <c r="G11" i="1"/>
  <c r="G21" i="1"/>
  <c r="G29" i="1"/>
  <c r="E35" i="1" l="1"/>
  <c r="G25" i="1"/>
  <c r="E37" i="1" l="1"/>
  <c r="G35" i="1"/>
  <c r="E41" i="1" l="1"/>
  <c r="G41" i="1" s="1"/>
  <c r="G37" i="1"/>
</calcChain>
</file>

<file path=xl/sharedStrings.xml><?xml version="1.0" encoding="utf-8"?>
<sst xmlns="http://schemas.openxmlformats.org/spreadsheetml/2006/main" count="52" uniqueCount="48">
  <si>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</si>
  <si>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</si>
  <si>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（自）令和3年4月1日  （至）令和4年3月31日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</si>
  <si>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</si>
  <si>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</si>
  <si>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</si>
  <si>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</si>
  <si>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</si>
  <si>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</si>
  <si>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</si>
  <si>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</si>
  <si>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</si>
  <si>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</si>
  <si>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</si>
  <si>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</si>
  <si>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</si>
  <si>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</si>
  <si>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</si>
  <si>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</si>
  <si>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</si>
  <si>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</si>
  <si>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</si>
  <si>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</si>
  <si>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</si>
  <si>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</si>
  <si>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</si>
  <si>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支払利息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</si>
  <si>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</si>
  <si>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</si>
  <si>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</si>
  <si>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</si>
  <si>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</si>
  <si>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固定資産売却益</t>
  </si>
  <si>
    <t>サービス区分間繰入金収入</t>
  </si>
  <si>
    <t>特別収益計（８）</t>
  </si>
  <si>
    <t>固定資産売却損・処分損</t>
  </si>
  <si>
    <t>国庫補助金等特別積立金積立額</t>
  </si>
  <si>
    <t>サービス区分間繰入額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</si>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</sst>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left" vertical="center" textRotation="255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horizontal="left" vertical="center" textRotation="255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horizontal="left" vertical="center" textRotation="255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NumberFormat="1" applyFont="1" applyFill="1" applyBorder="1">
      <alignment horizontal="left" vertical="top"/>
    </xf>
    <xf numFmtId="0" fontId="7" fillId="0" borderId="6" xfId="2" applyNumberFormat="1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NumberFormat="1" applyFont="1" applyFill="1" applyBorder="1" applyAlignment="1">
      <alignment vertical="center" textRotation="255" shrinkToFit="1"/>
    </xf>
    <xf numFmtId="0" fontId="7" fillId="0" borderId="3" xfId="2" applyNumberFormat="1" applyFont="1" applyFill="1" applyBorder="1" applyAlignment="1">
      <alignment vertical="center" textRotation="255" shrinkToFit="1"/>
    </xf>
    <xf numFmtId="0" fontId="7" fillId="0" borderId="4" xfId="2" applyNumberFormat="1" applyFont="1" applyFill="1" applyBorder="1" applyAlignment="1">
      <alignment vertical="center" textRotation="255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1"/>
  <sheetViews>
    <sheetView showGridLines="0" tabSelected="1" workbookViewId="0"/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5" t="s">
        <v>1</v>
      </c>
      <c r="C3" s="5"/>
      <c r="D3" s="5"/>
      <c r="E3" s="5"/>
      <c r="F3" s="5"/>
      <c r="G3" s="5"/>
    </row>
    <row r="4" spans="2:7" ht="14.25">
      <c r="B4" s="6"/>
      <c r="C4" s="6"/>
      <c r="D4" s="6"/>
      <c r="E4" s="6"/>
      <c r="F4" s="6"/>
      <c r="G4" s="3"/>
    </row>
    <row r="5" spans="2:7" ht="21">
      <c r="B5" s="7" t="s">
        <v>2</v>
      </c>
      <c r="C5" s="7"/>
      <c r="D5" s="7"/>
      <c r="E5" s="7"/>
      <c r="F5" s="7"/>
      <c r="G5" s="7"/>
    </row>
    <row r="6" spans="2:7" ht="15.75">
      <c r="B6" s="8"/>
      <c r="C6" s="8"/>
      <c r="D6" s="8"/>
      <c r="E6" s="8"/>
      <c r="F6" s="3"/>
      <c r="G6" s="8" t="s">
        <v>3</v>
      </c>
    </row>
    <row r="7" spans="2:7" ht="14.25">
      <c r="B7" s="9" t="s">
        <v>4</v>
      </c>
      <c r="C7" s="9"/>
      <c r="D7" s="9"/>
      <c r="E7" s="10" t="s">
        <v>5</v>
      </c>
      <c r="F7" s="10" t="s">
        <v>6</v>
      </c>
      <c r="G7" s="10" t="s">
        <v>7</v>
      </c>
    </row>
    <row r="8" spans="2:7" ht="14.25">
      <c r="B8" s="11" t="s">
        <v>8</v>
      </c>
      <c r="C8" s="11" t="s">
        <v>9</v>
      </c>
      <c r="D8" s="12" t="s">
        <v>10</v>
      </c>
      <c r="E8" s="13">
        <v>278223109</v>
      </c>
      <c r="F8" s="14">
        <v>270181891</v>
      </c>
      <c r="G8" s="13">
        <f>E8-F8</f>
        <v>8041218</v>
      </c>
    </row>
    <row r="9" spans="2:7" ht="14.25">
      <c r="B9" s="15"/>
      <c r="C9" s="15"/>
      <c r="D9" s="16" t="s">
        <v>11</v>
      </c>
      <c r="E9" s="17">
        <v>108522491</v>
      </c>
      <c r="F9" s="18">
        <v>119027210</v>
      </c>
      <c r="G9" s="17">
        <f t="shared" ref="G9:G41" si="0">E9-F9</f>
        <v>-10504719</v>
      </c>
    </row>
    <row r="10" spans="2:7" ht="14.25">
      <c r="B10" s="15"/>
      <c r="C10" s="15"/>
      <c r="D10" s="16" t="s">
        <v>12</v>
      </c>
      <c r="E10" s="17">
        <v>50000</v>
      </c>
      <c r="F10" s="19">
        <v>0</v>
      </c>
      <c r="G10" s="17">
        <f t="shared" si="0"/>
        <v>50000</v>
      </c>
    </row>
    <row r="11" spans="2:7" ht="14.25">
      <c r="B11" s="15"/>
      <c r="C11" s="20"/>
      <c r="D11" s="21" t="s">
        <v>13</v>
      </c>
      <c r="E11" s="22">
        <f>+E8+E9+E10</f>
        <v>386795600</v>
      </c>
      <c r="F11" s="23">
        <f>+F8+F9+F10</f>
        <v>389209101</v>
      </c>
      <c r="G11" s="22">
        <f t="shared" si="0"/>
        <v>-2413501</v>
      </c>
    </row>
    <row r="12" spans="2:7" ht="14.25">
      <c r="B12" s="15"/>
      <c r="C12" s="11" t="s">
        <v>14</v>
      </c>
      <c r="D12" s="16" t="s">
        <v>15</v>
      </c>
      <c r="E12" s="17">
        <v>269544086</v>
      </c>
      <c r="F12" s="14">
        <v>258331949</v>
      </c>
      <c r="G12" s="17">
        <f t="shared" si="0"/>
        <v>11212137</v>
      </c>
    </row>
    <row r="13" spans="2:7" ht="14.25">
      <c r="B13" s="15"/>
      <c r="C13" s="15"/>
      <c r="D13" s="16" t="s">
        <v>16</v>
      </c>
      <c r="E13" s="17">
        <v>76177651</v>
      </c>
      <c r="F13" s="18">
        <v>76125413</v>
      </c>
      <c r="G13" s="17">
        <f t="shared" si="0"/>
        <v>52238</v>
      </c>
    </row>
    <row r="14" spans="2:7" ht="14.25">
      <c r="B14" s="15"/>
      <c r="C14" s="15"/>
      <c r="D14" s="16" t="s">
        <v>17</v>
      </c>
      <c r="E14" s="17">
        <v>41570696</v>
      </c>
      <c r="F14" s="18">
        <v>53397108</v>
      </c>
      <c r="G14" s="17">
        <f t="shared" si="0"/>
        <v>-11826412</v>
      </c>
    </row>
    <row r="15" spans="2:7" ht="14.25">
      <c r="B15" s="15"/>
      <c r="C15" s="15"/>
      <c r="D15" s="16" t="s">
        <v>18</v>
      </c>
      <c r="E15" s="17">
        <v>24058688</v>
      </c>
      <c r="F15" s="18">
        <v>28457111</v>
      </c>
      <c r="G15" s="17">
        <f t="shared" si="0"/>
        <v>-4398423</v>
      </c>
    </row>
    <row r="16" spans="2:7" ht="14.25">
      <c r="B16" s="15"/>
      <c r="C16" s="15"/>
      <c r="D16" s="16" t="s">
        <v>19</v>
      </c>
      <c r="E16" s="17">
        <v>-11840589</v>
      </c>
      <c r="F16" s="19">
        <v>-14484476</v>
      </c>
      <c r="G16" s="17">
        <f t="shared" si="0"/>
        <v>2643887</v>
      </c>
    </row>
    <row r="17" spans="2:7" ht="14.25">
      <c r="B17" s="15"/>
      <c r="C17" s="20"/>
      <c r="D17" s="21" t="s">
        <v>20</v>
      </c>
      <c r="E17" s="22">
        <f>+E12+E13+E14+E15+E16</f>
        <v>399510532</v>
      </c>
      <c r="F17" s="23">
        <f>+F12+F13+F14+F15+F16</f>
        <v>401827105</v>
      </c>
      <c r="G17" s="22">
        <f t="shared" si="0"/>
        <v>-2316573</v>
      </c>
    </row>
    <row r="18" spans="2:7" ht="14.25">
      <c r="B18" s="20"/>
      <c r="C18" s="24" t="s">
        <v>21</v>
      </c>
      <c r="D18" s="25"/>
      <c r="E18" s="26">
        <f xml:space="preserve"> +E11 - E17</f>
        <v>-12714932</v>
      </c>
      <c r="F18" s="23">
        <f xml:space="preserve"> +F11 - F17</f>
        <v>-12618004</v>
      </c>
      <c r="G18" s="26">
        <f t="shared" si="0"/>
        <v>-96928</v>
      </c>
    </row>
    <row r="19" spans="2:7" ht="14.25">
      <c r="B19" s="11" t="s">
        <v>22</v>
      </c>
      <c r="C19" s="11" t="s">
        <v>9</v>
      </c>
      <c r="D19" s="16" t="s">
        <v>23</v>
      </c>
      <c r="E19" s="17">
        <v>43730</v>
      </c>
      <c r="F19" s="14">
        <v>43963</v>
      </c>
      <c r="G19" s="17">
        <f t="shared" si="0"/>
        <v>-233</v>
      </c>
    </row>
    <row r="20" spans="2:7" ht="14.25">
      <c r="B20" s="15"/>
      <c r="C20" s="15"/>
      <c r="D20" s="16" t="s">
        <v>24</v>
      </c>
      <c r="E20" s="17">
        <v>1755087</v>
      </c>
      <c r="F20" s="19">
        <v>1646727</v>
      </c>
      <c r="G20" s="17">
        <f t="shared" si="0"/>
        <v>108360</v>
      </c>
    </row>
    <row r="21" spans="2:7" ht="14.25">
      <c r="B21" s="15"/>
      <c r="C21" s="20"/>
      <c r="D21" s="21" t="s">
        <v>25</v>
      </c>
      <c r="E21" s="22">
        <f>+E19+E20</f>
        <v>1798817</v>
      </c>
      <c r="F21" s="23">
        <f>+F19+F20</f>
        <v>1690690</v>
      </c>
      <c r="G21" s="22">
        <f t="shared" si="0"/>
        <v>108127</v>
      </c>
    </row>
    <row r="22" spans="2:7" ht="14.25">
      <c r="B22" s="15"/>
      <c r="C22" s="11" t="s">
        <v>14</v>
      </c>
      <c r="D22" s="16" t="s">
        <v>26</v>
      </c>
      <c r="E22" s="17">
        <v>193500</v>
      </c>
      <c r="F22" s="23">
        <v>354000</v>
      </c>
      <c r="G22" s="17">
        <f t="shared" si="0"/>
        <v>-160500</v>
      </c>
    </row>
    <row r="23" spans="2:7" ht="14.25">
      <c r="B23" s="15"/>
      <c r="C23" s="20"/>
      <c r="D23" s="21" t="s">
        <v>27</v>
      </c>
      <c r="E23" s="22">
        <f>+E22</f>
        <v>193500</v>
      </c>
      <c r="F23" s="23">
        <f>+F22</f>
        <v>354000</v>
      </c>
      <c r="G23" s="22">
        <f t="shared" si="0"/>
        <v>-160500</v>
      </c>
    </row>
    <row r="24" spans="2:7" ht="14.25">
      <c r="B24" s="20"/>
      <c r="C24" s="24" t="s">
        <v>28</v>
      </c>
      <c r="D24" s="27"/>
      <c r="E24" s="28">
        <f xml:space="preserve"> +E21 - E23</f>
        <v>1605317</v>
      </c>
      <c r="F24" s="23">
        <f xml:space="preserve"> +F21 - F23</f>
        <v>1336690</v>
      </c>
      <c r="G24" s="28">
        <f t="shared" si="0"/>
        <v>268627</v>
      </c>
    </row>
    <row r="25" spans="2:7" ht="14.25">
      <c r="B25" s="24" t="s">
        <v>29</v>
      </c>
      <c r="C25" s="29"/>
      <c r="D25" s="25"/>
      <c r="E25" s="26">
        <f xml:space="preserve"> +E18 +E24</f>
        <v>-11109615</v>
      </c>
      <c r="F25" s="23">
        <f xml:space="preserve"> +F18 +F24</f>
        <v>-11281314</v>
      </c>
      <c r="G25" s="26">
        <f t="shared" si="0"/>
        <v>171699</v>
      </c>
    </row>
    <row r="26" spans="2:7" ht="14.25">
      <c r="B26" s="11" t="s">
        <v>30</v>
      </c>
      <c r="C26" s="11" t="s">
        <v>9</v>
      </c>
      <c r="D26" s="16" t="s">
        <v>31</v>
      </c>
      <c r="E26" s="17">
        <v>0</v>
      </c>
      <c r="F26" s="14">
        <v>2590000</v>
      </c>
      <c r="G26" s="17">
        <f t="shared" si="0"/>
        <v>-2590000</v>
      </c>
    </row>
    <row r="27" spans="2:7" ht="14.25">
      <c r="B27" s="15"/>
      <c r="C27" s="15"/>
      <c r="D27" s="16" t="s">
        <v>32</v>
      </c>
      <c r="E27" s="17">
        <v>0</v>
      </c>
      <c r="F27" s="18">
        <v>120000</v>
      </c>
      <c r="G27" s="17">
        <f t="shared" si="0"/>
        <v>-120000</v>
      </c>
    </row>
    <row r="28" spans="2:7" ht="14.25">
      <c r="B28" s="15"/>
      <c r="C28" s="15"/>
      <c r="D28" s="16" t="s">
        <v>33</v>
      </c>
      <c r="E28" s="17">
        <v>4586000</v>
      </c>
      <c r="F28" s="19">
        <v>6701000</v>
      </c>
      <c r="G28" s="17">
        <f t="shared" si="0"/>
        <v>-2115000</v>
      </c>
    </row>
    <row r="29" spans="2:7" ht="14.25">
      <c r="B29" s="15"/>
      <c r="C29" s="20"/>
      <c r="D29" s="21" t="s">
        <v>34</v>
      </c>
      <c r="E29" s="22">
        <f>+E26+E27+E28</f>
        <v>4586000</v>
      </c>
      <c r="F29" s="23">
        <f>+F26+F27+F28</f>
        <v>9411000</v>
      </c>
      <c r="G29" s="22">
        <f t="shared" si="0"/>
        <v>-4825000</v>
      </c>
    </row>
    <row r="30" spans="2:7" ht="14.25">
      <c r="B30" s="15"/>
      <c r="C30" s="11" t="s">
        <v>14</v>
      </c>
      <c r="D30" s="16" t="s">
        <v>35</v>
      </c>
      <c r="E30" s="17">
        <v>130652</v>
      </c>
      <c r="F30" s="14">
        <v>7</v>
      </c>
      <c r="G30" s="17">
        <f t="shared" si="0"/>
        <v>130645</v>
      </c>
    </row>
    <row r="31" spans="2:7" ht="14.25">
      <c r="B31" s="15"/>
      <c r="C31" s="15"/>
      <c r="D31" s="16" t="s">
        <v>36</v>
      </c>
      <c r="E31" s="17">
        <v>408000</v>
      </c>
      <c r="F31" s="18">
        <v>7964300</v>
      </c>
      <c r="G31" s="17">
        <f t="shared" si="0"/>
        <v>-7556300</v>
      </c>
    </row>
    <row r="32" spans="2:7" ht="14.25">
      <c r="B32" s="15"/>
      <c r="C32" s="15"/>
      <c r="D32" s="16" t="s">
        <v>37</v>
      </c>
      <c r="E32" s="17">
        <v>4586000</v>
      </c>
      <c r="F32" s="19">
        <v>6701000</v>
      </c>
      <c r="G32" s="17">
        <f t="shared" si="0"/>
        <v>-2115000</v>
      </c>
    </row>
    <row r="33" spans="2:7" ht="14.25">
      <c r="B33" s="15"/>
      <c r="C33" s="20"/>
      <c r="D33" s="21" t="s">
        <v>38</v>
      </c>
      <c r="E33" s="22">
        <f>+E30+E31+E32</f>
        <v>5124652</v>
      </c>
      <c r="F33" s="23">
        <f>+F30+F31+F32</f>
        <v>14665307</v>
      </c>
      <c r="G33" s="22">
        <f t="shared" si="0"/>
        <v>-9540655</v>
      </c>
    </row>
    <row r="34" spans="2:7" ht="14.25">
      <c r="B34" s="20"/>
      <c r="C34" s="30" t="s">
        <v>39</v>
      </c>
      <c r="D34" s="31"/>
      <c r="E34" s="32">
        <f xml:space="preserve"> +E29 - E33</f>
        <v>-538652</v>
      </c>
      <c r="F34" s="23">
        <f xml:space="preserve"> +F29 - F33</f>
        <v>-5254307</v>
      </c>
      <c r="G34" s="32">
        <f t="shared" si="0"/>
        <v>4715655</v>
      </c>
    </row>
    <row r="35" spans="2:7" ht="14.25">
      <c r="B35" s="24" t="s">
        <v>40</v>
      </c>
      <c r="C35" s="33"/>
      <c r="D35" s="34"/>
      <c r="E35" s="35">
        <f xml:space="preserve"> +E25 +E34</f>
        <v>-11648267</v>
      </c>
      <c r="F35" s="23">
        <f xml:space="preserve"> +F25 +F34</f>
        <v>-16535621</v>
      </c>
      <c r="G35" s="35">
        <f t="shared" si="0"/>
        <v>4887354</v>
      </c>
    </row>
    <row r="36" spans="2:7" ht="14.25">
      <c r="B36" s="36" t="s">
        <v>41</v>
      </c>
      <c r="C36" s="33" t="s">
        <v>42</v>
      </c>
      <c r="D36" s="34"/>
      <c r="E36" s="35">
        <v>302691075</v>
      </c>
      <c r="F36" s="23">
        <v>319226696</v>
      </c>
      <c r="G36" s="35">
        <f t="shared" si="0"/>
        <v>-16535621</v>
      </c>
    </row>
    <row r="37" spans="2:7" ht="14.25">
      <c r="B37" s="37"/>
      <c r="C37" s="33" t="s">
        <v>43</v>
      </c>
      <c r="D37" s="34"/>
      <c r="E37" s="35">
        <f xml:space="preserve"> +E35 +E36</f>
        <v>291042808</v>
      </c>
      <c r="F37" s="23">
        <f xml:space="preserve"> +F35 +F36</f>
        <v>302691075</v>
      </c>
      <c r="G37" s="35">
        <f t="shared" si="0"/>
        <v>-11648267</v>
      </c>
    </row>
    <row r="38" spans="2:7" ht="14.25">
      <c r="B38" s="37"/>
      <c r="C38" s="33" t="s">
        <v>44</v>
      </c>
      <c r="D38" s="34"/>
      <c r="E38" s="35">
        <v>0</v>
      </c>
      <c r="F38" s="23">
        <v>0</v>
      </c>
      <c r="G38" s="35">
        <f t="shared" si="0"/>
        <v>0</v>
      </c>
    </row>
    <row r="39" spans="2:7" ht="14.25">
      <c r="B39" s="37"/>
      <c r="C39" s="33" t="s">
        <v>45</v>
      </c>
      <c r="D39" s="34"/>
      <c r="E39" s="35">
        <v>0</v>
      </c>
      <c r="F39" s="23">
        <v>0</v>
      </c>
      <c r="G39" s="35">
        <f t="shared" si="0"/>
        <v>0</v>
      </c>
    </row>
    <row r="40" spans="2:7" ht="14.25">
      <c r="B40" s="37"/>
      <c r="C40" s="33" t="s">
        <v>46</v>
      </c>
      <c r="D40" s="34"/>
      <c r="E40" s="35">
        <v>0</v>
      </c>
      <c r="F40" s="23">
        <v>0</v>
      </c>
      <c r="G40" s="35">
        <f t="shared" si="0"/>
        <v>0</v>
      </c>
    </row>
    <row r="41" spans="2:7" ht="14.25">
      <c r="B41" s="38"/>
      <c r="C41" s="33" t="s">
        <v>47</v>
      </c>
      <c r="D41" s="34"/>
      <c r="E41" s="35">
        <f xml:space="preserve"> +E37 +E38 +E39 - E40</f>
        <v>291042808</v>
      </c>
      <c r="F41" s="23">
        <f xml:space="preserve"> +F37 +F38 +F39 - F40</f>
        <v>302691075</v>
      </c>
      <c r="G41" s="35">
        <f t="shared" si="0"/>
        <v>-11648267</v>
      </c>
    </row>
  </sheetData>
  <mergeCells count="13">
    <mergeCell ref="B36:B41"/>
    <mergeCell ref="B19:B24"/>
    <mergeCell ref="C19:C21"/>
    <mergeCell ref="C22:C23"/>
    <mergeCell ref="B26:B34"/>
    <mergeCell ref="C26:C29"/>
    <mergeCell ref="C30:C33"/>
    <mergeCell ref="B3:G3"/>
    <mergeCell ref="B5:G5"/>
    <mergeCell ref="B7:D7"/>
    <mergeCell ref="B8:B18"/>
    <mergeCell ref="C8:C11"/>
    <mergeCell ref="C12:C17"/>
  </mergeCells>
  <phoneticPr fontId="1"/>
  <pageMargins left="0.7" right="0.7" top="0.75" bottom="0.75" header="0.3" footer="0.3"/>
  <pageSetup paperSize="9" fitToHeight="0" orientation="portrait" r:id="rId1"/>
  <headerFooter>
    <oddHeader>&amp;L社会福祉法人　稲穂会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jimu01</dc:creator>
  <cp:lastModifiedBy>jimu01</cp:lastModifiedBy>
  <dcterms:created xsi:type="dcterms:W3CDTF">2022-06-10T03:24:41Z</dcterms:created>
  <dcterms:modified xsi:type="dcterms:W3CDTF">2022-06-10T03:24:43Z</dcterms:modified>
</cp:coreProperties>
</file>